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Лист1!$A$1:$D$74</definedName>
  </definedNames>
  <calcPr calcId="152511"/>
</workbook>
</file>

<file path=xl/calcChain.xml><?xml version="1.0" encoding="utf-8"?>
<calcChain xmlns="http://schemas.openxmlformats.org/spreadsheetml/2006/main">
  <c r="B45" i="1" l="1"/>
  <c r="B71" i="1" l="1"/>
  <c r="B60" i="1"/>
  <c r="B55" i="1" l="1"/>
  <c r="B52" i="1"/>
  <c r="B48" i="1" l="1"/>
  <c r="B47" i="1" l="1"/>
  <c r="C32" i="1" l="1"/>
  <c r="D32" i="1"/>
  <c r="C7" i="1" l="1"/>
  <c r="D7" i="1"/>
  <c r="D6" i="1" l="1"/>
  <c r="C6" i="1" l="1"/>
  <c r="B6" i="1" l="1"/>
  <c r="C48" i="1" l="1"/>
  <c r="D48" i="1"/>
  <c r="D47" i="1" l="1"/>
  <c r="C47" i="1"/>
</calcChain>
</file>

<file path=xl/sharedStrings.xml><?xml version="1.0" encoding="utf-8"?>
<sst xmlns="http://schemas.openxmlformats.org/spreadsheetml/2006/main" count="69" uniqueCount="66">
  <si>
    <t>Расходы - всего</t>
  </si>
  <si>
    <t>Доходы- всего</t>
  </si>
  <si>
    <t>Налоговые и неналоговые доходы</t>
  </si>
  <si>
    <t>Межбюджетные трансферты</t>
  </si>
  <si>
    <t>Сумма в тыс. руб. 2019 год</t>
  </si>
  <si>
    <t>Доходы, поступающие в порядке возмещения расходов, понесенных в связи с эксплуатацией имущества муниципальных районов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</si>
  <si>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</si>
  <si>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</si>
  <si>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непрограмных расходов</t>
  </si>
  <si>
    <t>Отдел культуры, спорта, туризма и молодежной политики администрации Пировского района</t>
  </si>
  <si>
    <t>Районный отдел образования администрации Пировского района</t>
  </si>
  <si>
    <t>Финансовое управление администрации Пировского района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</si>
  <si>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</si>
  <si>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</si>
  <si>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</si>
  <si>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</si>
  <si>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</si>
  <si>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</si>
  <si>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</si>
  <si>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</si>
  <si>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</si>
  <si>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</si>
  <si>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"Система социальной поддержки граждан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</si>
  <si>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</si>
  <si>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</si>
  <si>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представляется региональная выплата, и размеры заработной платы отдельных категорий работников бюджетной сферы Краксноярского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осполнительной власти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</si>
  <si>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</si>
  <si>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7408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</si>
  <si>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7409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</si>
  <si>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 7564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</si>
  <si>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7588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</si>
  <si>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</si>
  <si>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</si>
  <si>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</si>
  <si>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Изменение к решению декабрь 2019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</si>
  <si>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</si>
  <si>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</si>
  <si>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</si>
  <si>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</si>
  <si>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</si>
  <si>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</si>
  <si>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</si>
  <si>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Доходы, получаемые в виде арендной платы за земельные участки, гос-ая собственность на которые не разграничена и которые расположенные в границах поселений , а также ср-ва от продажи права на заключение договоров аренды указанных земельных участков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</si>
  <si>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</si>
  <si>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</si>
  <si>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</si>
  <si>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</si>
  <si>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</si>
  <si>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</si>
  <si>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</si>
  <si>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1021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</si>
  <si>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 1023</t>
  </si>
  <si>
    <t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1031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</si>
  <si>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 0151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</si>
  <si>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</si>
  <si>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7409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</si>
  <si>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 7513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</si>
  <si>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</si>
  <si>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 7588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</si>
  <si>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</si>
  <si>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</si>
  <si>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</si>
  <si>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  ( Алтатский с/с - 409,03 т.р.,  Икшурминский с/с - 80,0 т.р.;   Пировский с/с - 1025,36 т.р., Кириковский с/с - 98,25 т.р.)</t>
  </si>
  <si>
    <t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 Кетский с/с - 142,00 т.р., Кириковский с/с - 154,22 т.р., Комаровский с/с - 100,00 т.р., Алтатский с/с - 58,30 т.р., Икшурминский с/с - 170,00 т. р.</t>
  </si>
  <si>
    <t>Источники - всего</t>
  </si>
  <si>
    <t>Изменение источников за счет собственных доходов - 992,00 тыс. руб. и уменьшение расходов - 1700,00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</si>
</sst>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inden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 indent="1"/>
    </xf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  <xf numFmtId="4" fontId="2" fillId="3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justify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justify" wrapText="1"/>
    </xf>
    <xf numFmtId="2" fontId="8" fillId="2" borderId="1" xfId="0" applyNumberFormat="1" applyFont="1" applyFill="1" applyBorder="1" applyAlignment="1">
      <alignment vertical="justify" wrapText="1"/>
    </xf>
    <xf numFmtId="2" fontId="8" fillId="2" borderId="1" xfId="0" applyNumberFormat="1" applyFont="1" applyFill="1" applyBorder="1" applyAlignment="1">
      <alignment horizontal="left" vertical="justify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justify" wrapText="1"/>
    </xf>
    <xf numFmtId="49" fontId="1" fillId="2" borderId="1" xfId="0" applyNumberFormat="1" applyFont="1" applyFill="1" applyBorder="1" applyAlignment="1">
      <alignment horizontal="left" vertical="justify" wrapText="1"/>
    </xf>
    <xf numFmtId="2" fontId="8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/>
    </xf>
    <xf numFmtId="4" fontId="1" fillId="5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2"/>
  <sheetViews>
    <sheetView tabSelected="1" view="pageBreakPreview" topLeftCell="A69" zoomScale="60" zoomScaleNormal="100" workbookViewId="0">
      <selection activeCell="A58" sqref="A58:B58"/>
    </sheetView>
  </sheetViews>
  <sheetFormatPr defaultRowHeight="26.25" x14ac:dyDescent="0.4"/>
  <cols>
    <col min="1" max="1" width="172.5703125" style="1" customWidth="1"/>
    <col min="2" max="2" width="24.28515625" style="1" customWidth="1"/>
    <col min="3" max="4" width="9.140625" style="1" hidden="1" customWidth="1"/>
    <col min="5" max="16384" width="9.140625" style="1"/>
  </cols>
  <sheetData>
    <row r="2" spans="1:4" ht="30" x14ac:dyDescent="0.4">
      <c r="A2" s="42" t="s">
        <v>34</v>
      </c>
      <c r="B2" s="42"/>
    </row>
    <row r="4" spans="1:4" ht="90" customHeight="1" x14ac:dyDescent="0.4">
      <c r="A4" s="2"/>
      <c r="B4" s="3" t="s">
        <v>4</v>
      </c>
      <c r="C4" s="4"/>
      <c r="D4" s="4"/>
    </row>
    <row r="5" spans="1:4" ht="1.5" hidden="1" customHeight="1" x14ac:dyDescent="0.4">
      <c r="A5" s="5"/>
      <c r="B5" s="6"/>
      <c r="C5" s="4"/>
      <c r="D5" s="4"/>
    </row>
    <row r="6" spans="1:4" ht="70.5" customHeight="1" x14ac:dyDescent="0.4">
      <c r="A6" s="10" t="s">
        <v>1</v>
      </c>
      <c r="B6" s="11">
        <f>B7+B32</f>
        <v>12382.86</v>
      </c>
      <c r="C6" s="11" t="e">
        <f>C7+C32</f>
        <v>#REF!</v>
      </c>
      <c r="D6" s="11" t="e">
        <f>D7+D32</f>
        <v>#REF!</v>
      </c>
    </row>
    <row r="7" spans="1:4" ht="42.75" customHeight="1" x14ac:dyDescent="0.4">
      <c r="A7" s="15" t="s">
        <v>2</v>
      </c>
      <c r="B7" s="16">
        <v>992</v>
      </c>
      <c r="C7" s="16">
        <f t="shared" ref="C7:D7" si="0">C9+C22+C8</f>
        <v>0</v>
      </c>
      <c r="D7" s="16">
        <f t="shared" si="0"/>
        <v>0</v>
      </c>
    </row>
    <row r="8" spans="1:4" ht="58.5" customHeight="1" x14ac:dyDescent="0.4">
      <c r="A8" s="17" t="s">
        <v>13</v>
      </c>
      <c r="B8" s="38">
        <v>60</v>
      </c>
      <c r="C8" s="7"/>
      <c r="D8" s="7"/>
    </row>
    <row r="9" spans="1:4" ht="83.25" customHeight="1" x14ac:dyDescent="0.4">
      <c r="A9" s="17" t="s">
        <v>14</v>
      </c>
      <c r="B9" s="39">
        <v>13.3</v>
      </c>
      <c r="C9" s="7"/>
      <c r="D9" s="7"/>
    </row>
    <row r="10" spans="1:4" ht="107.25" customHeight="1" x14ac:dyDescent="0.4">
      <c r="A10" s="17" t="s">
        <v>15</v>
      </c>
      <c r="B10" s="39">
        <v>80</v>
      </c>
      <c r="C10" s="7"/>
      <c r="D10" s="7"/>
    </row>
    <row r="11" spans="1:4" ht="56.25" customHeight="1" x14ac:dyDescent="0.4">
      <c r="A11" s="17" t="s">
        <v>35</v>
      </c>
      <c r="B11" s="38">
        <v>10.55</v>
      </c>
      <c r="C11" s="7"/>
      <c r="D11" s="7"/>
    </row>
    <row r="12" spans="1:4" ht="107.25" customHeight="1" x14ac:dyDescent="0.4">
      <c r="A12" s="17" t="s">
        <v>36</v>
      </c>
      <c r="B12" s="38">
        <v>7.0000000000000007E-2</v>
      </c>
      <c r="C12" s="7"/>
      <c r="D12" s="7"/>
    </row>
    <row r="13" spans="1:4" ht="30.75" customHeight="1" x14ac:dyDescent="0.4">
      <c r="A13" s="17" t="s">
        <v>37</v>
      </c>
      <c r="B13" s="38">
        <v>-0.47</v>
      </c>
      <c r="C13" s="7"/>
      <c r="D13" s="7"/>
    </row>
    <row r="14" spans="1:4" ht="36" customHeight="1" x14ac:dyDescent="0.4">
      <c r="A14" s="17" t="s">
        <v>38</v>
      </c>
      <c r="B14" s="39">
        <v>140</v>
      </c>
      <c r="C14" s="7"/>
      <c r="D14" s="7"/>
    </row>
    <row r="15" spans="1:4" ht="54" customHeight="1" x14ac:dyDescent="0.4">
      <c r="A15" s="17" t="s">
        <v>16</v>
      </c>
      <c r="B15" s="39">
        <v>45.13</v>
      </c>
      <c r="C15" s="7"/>
      <c r="D15" s="7"/>
    </row>
    <row r="16" spans="1:4" ht="60.75" customHeight="1" x14ac:dyDescent="0.4">
      <c r="A16" s="17" t="s">
        <v>39</v>
      </c>
      <c r="B16" s="39">
        <v>173</v>
      </c>
      <c r="C16" s="7"/>
      <c r="D16" s="7"/>
    </row>
    <row r="17" spans="1:4" ht="43.5" customHeight="1" x14ac:dyDescent="0.4">
      <c r="A17" s="17" t="s">
        <v>17</v>
      </c>
      <c r="B17" s="39">
        <v>0.09</v>
      </c>
      <c r="C17" s="7"/>
      <c r="D17" s="7"/>
    </row>
    <row r="18" spans="1:4" ht="39.75" customHeight="1" x14ac:dyDescent="0.4">
      <c r="A18" s="17" t="s">
        <v>40</v>
      </c>
      <c r="B18" s="39">
        <v>59.93</v>
      </c>
      <c r="C18" s="7"/>
      <c r="D18" s="7"/>
    </row>
    <row r="19" spans="1:4" ht="52.5" customHeight="1" x14ac:dyDescent="0.4">
      <c r="A19" s="17" t="s">
        <v>41</v>
      </c>
      <c r="B19" s="39">
        <v>62.01</v>
      </c>
      <c r="C19" s="7"/>
      <c r="D19" s="7"/>
    </row>
    <row r="20" spans="1:4" ht="90.75" customHeight="1" x14ac:dyDescent="0.4">
      <c r="A20" s="17" t="s">
        <v>42</v>
      </c>
      <c r="B20" s="39">
        <v>80.03</v>
      </c>
      <c r="C20" s="7"/>
      <c r="D20" s="7"/>
    </row>
    <row r="21" spans="1:4" ht="84.75" customHeight="1" x14ac:dyDescent="0.4">
      <c r="A21" s="17" t="s">
        <v>18</v>
      </c>
      <c r="B21" s="39">
        <v>-11.35</v>
      </c>
      <c r="C21" s="7"/>
      <c r="D21" s="7"/>
    </row>
    <row r="22" spans="1:4" ht="55.5" customHeight="1" x14ac:dyDescent="0.4">
      <c r="A22" s="17" t="s">
        <v>5</v>
      </c>
      <c r="B22" s="9">
        <v>-13.68</v>
      </c>
      <c r="C22" s="7"/>
      <c r="D22" s="7"/>
    </row>
    <row r="23" spans="1:4" ht="36.75" customHeight="1" x14ac:dyDescent="0.4">
      <c r="A23" s="17" t="s">
        <v>19</v>
      </c>
      <c r="B23" s="9">
        <v>0.31</v>
      </c>
      <c r="C23" s="32"/>
      <c r="D23" s="32"/>
    </row>
    <row r="24" spans="1:4" ht="78.75" customHeight="1" x14ac:dyDescent="0.4">
      <c r="A24" s="17" t="s">
        <v>20</v>
      </c>
      <c r="B24" s="9">
        <v>35.08</v>
      </c>
      <c r="C24" s="32"/>
      <c r="D24" s="32"/>
    </row>
    <row r="25" spans="1:4" ht="63" customHeight="1" x14ac:dyDescent="0.4">
      <c r="A25" s="17" t="s">
        <v>43</v>
      </c>
      <c r="B25" s="9">
        <v>-15</v>
      </c>
      <c r="C25" s="32"/>
      <c r="D25" s="32"/>
    </row>
    <row r="26" spans="1:4" ht="65.25" customHeight="1" x14ac:dyDescent="0.4">
      <c r="A26" s="17" t="s">
        <v>44</v>
      </c>
      <c r="B26" s="9">
        <v>-1.5</v>
      </c>
      <c r="C26" s="32"/>
      <c r="D26" s="32"/>
    </row>
    <row r="27" spans="1:4" ht="39" customHeight="1" x14ac:dyDescent="0.4">
      <c r="A27" s="17" t="s">
        <v>45</v>
      </c>
      <c r="B27" s="9">
        <v>-50</v>
      </c>
      <c r="C27" s="32"/>
      <c r="D27" s="32"/>
    </row>
    <row r="28" spans="1:4" ht="83.25" customHeight="1" x14ac:dyDescent="0.4">
      <c r="A28" s="17" t="s">
        <v>46</v>
      </c>
      <c r="B28" s="9">
        <v>31</v>
      </c>
      <c r="C28" s="32"/>
      <c r="D28" s="32"/>
    </row>
    <row r="29" spans="1:4" ht="55.5" customHeight="1" x14ac:dyDescent="0.4">
      <c r="A29" s="17" t="s">
        <v>47</v>
      </c>
      <c r="B29" s="9">
        <v>300</v>
      </c>
      <c r="C29" s="32"/>
      <c r="D29" s="32"/>
    </row>
    <row r="30" spans="1:4" ht="83.25" customHeight="1" x14ac:dyDescent="0.4">
      <c r="A30" s="17" t="s">
        <v>48</v>
      </c>
      <c r="B30" s="9">
        <v>-10.5</v>
      </c>
      <c r="C30" s="32"/>
      <c r="D30" s="32"/>
    </row>
    <row r="31" spans="1:4" ht="55.5" customHeight="1" x14ac:dyDescent="0.4">
      <c r="A31" s="17" t="s">
        <v>49</v>
      </c>
      <c r="B31" s="9">
        <v>4</v>
      </c>
      <c r="C31" s="32"/>
      <c r="D31" s="32"/>
    </row>
    <row r="32" spans="1:4" ht="30.75" customHeight="1" x14ac:dyDescent="0.4">
      <c r="A32" s="19" t="s">
        <v>3</v>
      </c>
      <c r="B32" s="20">
        <v>11390.86</v>
      </c>
      <c r="C32" s="20" t="e">
        <f>C33+C34+C40+C42+C43+C44+#REF!+#REF!+#REF!+#REF!+#REF!+#REF!+#REF!+#REF!+#REF!+#REF!+#REF!+#REF!+C41+#REF!+#REF!+#REF!</f>
        <v>#REF!</v>
      </c>
      <c r="D32" s="20" t="e">
        <f>D33+D34+D40+D42+D43+D44+#REF!+#REF!+#REF!+#REF!+#REF!+#REF!+#REF!+#REF!+#REF!+#REF!+#REF!+#REF!+D41+#REF!+#REF!+#REF!</f>
        <v>#REF!</v>
      </c>
    </row>
    <row r="33" spans="1:4" ht="114" customHeight="1" x14ac:dyDescent="0.4">
      <c r="A33" s="17" t="s">
        <v>50</v>
      </c>
      <c r="B33" s="9">
        <v>7573.8</v>
      </c>
      <c r="C33" s="7"/>
      <c r="D33" s="7"/>
    </row>
    <row r="34" spans="1:4" ht="177" customHeight="1" x14ac:dyDescent="0.4">
      <c r="A34" s="14" t="s">
        <v>51</v>
      </c>
      <c r="B34" s="9">
        <v>701.8</v>
      </c>
      <c r="C34" s="7"/>
      <c r="D34" s="7"/>
    </row>
    <row r="35" spans="1:4" ht="134.25" customHeight="1" x14ac:dyDescent="0.4">
      <c r="A35" s="14" t="s">
        <v>52</v>
      </c>
      <c r="B35" s="9">
        <v>16.8</v>
      </c>
      <c r="C35" s="32"/>
      <c r="D35" s="32"/>
    </row>
    <row r="36" spans="1:4" ht="160.5" customHeight="1" x14ac:dyDescent="0.4">
      <c r="A36" s="14" t="s">
        <v>53</v>
      </c>
      <c r="B36" s="9">
        <v>317.39999999999998</v>
      </c>
      <c r="C36" s="32"/>
      <c r="D36" s="32"/>
    </row>
    <row r="37" spans="1:4" ht="264.75" customHeight="1" x14ac:dyDescent="0.4">
      <c r="A37" s="14" t="s">
        <v>54</v>
      </c>
      <c r="B37" s="9">
        <v>-947.53</v>
      </c>
      <c r="C37" s="32"/>
      <c r="D37" s="32"/>
    </row>
    <row r="38" spans="1:4" ht="242.25" customHeight="1" x14ac:dyDescent="0.4">
      <c r="A38" s="14" t="s">
        <v>55</v>
      </c>
      <c r="B38" s="9">
        <v>-458.61</v>
      </c>
      <c r="C38" s="32"/>
      <c r="D38" s="32"/>
    </row>
    <row r="39" spans="1:4" ht="133.5" customHeight="1" x14ac:dyDescent="0.4">
      <c r="A39" s="14" t="s">
        <v>56</v>
      </c>
      <c r="B39" s="9">
        <v>325.2</v>
      </c>
      <c r="C39" s="32"/>
      <c r="D39" s="32"/>
    </row>
    <row r="40" spans="1:4" ht="264" customHeight="1" x14ac:dyDescent="0.4">
      <c r="A40" s="17" t="s">
        <v>57</v>
      </c>
      <c r="B40" s="9">
        <v>4367.3999999999996</v>
      </c>
      <c r="C40" s="9"/>
      <c r="D40" s="9"/>
    </row>
    <row r="41" spans="1:4" ht="282" customHeight="1" x14ac:dyDescent="0.4">
      <c r="A41" s="17" t="s">
        <v>58</v>
      </c>
      <c r="B41" s="9">
        <v>-206.7</v>
      </c>
      <c r="C41" s="9"/>
      <c r="D41" s="9"/>
    </row>
    <row r="42" spans="1:4" ht="102.75" customHeight="1" x14ac:dyDescent="0.4">
      <c r="A42" s="14" t="s">
        <v>59</v>
      </c>
      <c r="B42" s="9">
        <v>-218.8</v>
      </c>
      <c r="C42" s="7"/>
      <c r="D42" s="7"/>
    </row>
    <row r="43" spans="1:4" ht="180.75" customHeight="1" x14ac:dyDescent="0.4">
      <c r="A43" s="18" t="s">
        <v>60</v>
      </c>
      <c r="B43" s="9">
        <v>-18.2</v>
      </c>
      <c r="C43" s="7"/>
      <c r="D43" s="7"/>
    </row>
    <row r="44" spans="1:4" ht="84" customHeight="1" x14ac:dyDescent="0.4">
      <c r="A44" s="14" t="s">
        <v>61</v>
      </c>
      <c r="B44" s="9">
        <v>-61.7</v>
      </c>
      <c r="C44" s="7"/>
      <c r="D44" s="7"/>
    </row>
    <row r="45" spans="1:4" ht="46.5" customHeight="1" x14ac:dyDescent="0.4">
      <c r="A45" s="41" t="s">
        <v>64</v>
      </c>
      <c r="B45" s="40">
        <f>B46</f>
        <v>-2692</v>
      </c>
      <c r="C45" s="7"/>
      <c r="D45" s="7"/>
    </row>
    <row r="46" spans="1:4" ht="54.75" customHeight="1" x14ac:dyDescent="0.4">
      <c r="A46" s="14" t="s">
        <v>65</v>
      </c>
      <c r="B46" s="9">
        <v>-2692</v>
      </c>
      <c r="C46" s="7"/>
      <c r="D46" s="7"/>
    </row>
    <row r="47" spans="1:4" ht="71.25" customHeight="1" x14ac:dyDescent="0.4">
      <c r="A47" s="13" t="s">
        <v>0</v>
      </c>
      <c r="B47" s="12">
        <f>B48+B52+B55+B60+B71</f>
        <v>9690.8599999999988</v>
      </c>
      <c r="C47" s="7" t="e">
        <f>C48+#REF!+#REF!+#REF!+#REF!</f>
        <v>#REF!</v>
      </c>
      <c r="D47" s="7" t="e">
        <f>D48+#REF!+#REF!+#REF!+#REF!</f>
        <v>#REF!</v>
      </c>
    </row>
    <row r="48" spans="1:4" ht="60.75" customHeight="1" x14ac:dyDescent="0.4">
      <c r="A48" s="22" t="s">
        <v>6</v>
      </c>
      <c r="B48" s="23">
        <f>B51+B49+B50</f>
        <v>692.74</v>
      </c>
      <c r="C48" s="21" t="e">
        <f>#REF!+#REF!+#REF!</f>
        <v>#REF!</v>
      </c>
      <c r="D48" s="8" t="e">
        <f>#REF!+#REF!+#REF!</f>
        <v>#REF!</v>
      </c>
    </row>
    <row r="49" spans="1:4" ht="159.75" customHeight="1" x14ac:dyDescent="0.4">
      <c r="A49" s="24" t="s">
        <v>21</v>
      </c>
      <c r="B49" s="25">
        <v>50.14</v>
      </c>
      <c r="C49" s="33"/>
      <c r="D49" s="33"/>
    </row>
    <row r="50" spans="1:4" ht="109.5" customHeight="1" x14ac:dyDescent="0.4">
      <c r="A50" s="24" t="s">
        <v>23</v>
      </c>
      <c r="B50" s="25">
        <v>317.39999999999998</v>
      </c>
      <c r="C50" s="33"/>
      <c r="D50" s="33"/>
    </row>
    <row r="51" spans="1:4" ht="248.25" customHeight="1" x14ac:dyDescent="0.4">
      <c r="A51" s="34" t="s">
        <v>22</v>
      </c>
      <c r="B51" s="25">
        <v>325.2</v>
      </c>
    </row>
    <row r="52" spans="1:4" ht="62.25" customHeight="1" x14ac:dyDescent="0.4">
      <c r="A52" s="26" t="s">
        <v>7</v>
      </c>
      <c r="B52" s="23">
        <f>B53+B54</f>
        <v>-25.660000000000004</v>
      </c>
    </row>
    <row r="53" spans="1:4" ht="159" customHeight="1" x14ac:dyDescent="0.4">
      <c r="A53" s="35" t="s">
        <v>25</v>
      </c>
      <c r="B53" s="25">
        <v>13.93</v>
      </c>
    </row>
    <row r="54" spans="1:4" ht="52.5" x14ac:dyDescent="0.4">
      <c r="A54" s="27" t="s">
        <v>8</v>
      </c>
      <c r="B54" s="25">
        <v>-39.590000000000003</v>
      </c>
    </row>
    <row r="55" spans="1:4" ht="54" x14ac:dyDescent="0.4">
      <c r="A55" s="28" t="s">
        <v>9</v>
      </c>
      <c r="B55" s="23">
        <f>B56+B57+B58+B59</f>
        <v>611.04</v>
      </c>
    </row>
    <row r="56" spans="1:4" ht="85.5" customHeight="1" x14ac:dyDescent="0.4">
      <c r="A56" s="14" t="s">
        <v>26</v>
      </c>
      <c r="B56" s="25">
        <v>400</v>
      </c>
    </row>
    <row r="57" spans="1:4" ht="158.25" customHeight="1" x14ac:dyDescent="0.4">
      <c r="A57" s="35" t="s">
        <v>25</v>
      </c>
      <c r="B57" s="25">
        <v>211.04</v>
      </c>
    </row>
    <row r="58" spans="1:4" hidden="1" x14ac:dyDescent="0.4">
      <c r="A58" s="29"/>
      <c r="B58" s="25"/>
    </row>
    <row r="59" spans="1:4" ht="0.75" hidden="1" customHeight="1" x14ac:dyDescent="0.4">
      <c r="A59" s="30"/>
      <c r="B59" s="25"/>
    </row>
    <row r="60" spans="1:4" ht="27" x14ac:dyDescent="0.4">
      <c r="A60" s="28" t="s">
        <v>10</v>
      </c>
      <c r="B60" s="23">
        <f>B61+B62+B63+B64+B65+B66+B67+B68+B69+B70</f>
        <v>10018.66</v>
      </c>
    </row>
    <row r="61" spans="1:4" ht="78.75" x14ac:dyDescent="0.4">
      <c r="A61" s="37" t="s">
        <v>26</v>
      </c>
      <c r="B61" s="25">
        <v>2700</v>
      </c>
    </row>
    <row r="62" spans="1:4" ht="159" customHeight="1" x14ac:dyDescent="0.4">
      <c r="A62" s="35" t="s">
        <v>25</v>
      </c>
      <c r="B62" s="25">
        <v>545.4</v>
      </c>
    </row>
    <row r="63" spans="1:4" ht="57.75" customHeight="1" x14ac:dyDescent="0.4">
      <c r="A63" s="30" t="s">
        <v>31</v>
      </c>
      <c r="B63" s="25">
        <v>-218.8</v>
      </c>
    </row>
    <row r="64" spans="1:4" ht="162.75" customHeight="1" x14ac:dyDescent="0.4">
      <c r="A64" s="30" t="s">
        <v>32</v>
      </c>
      <c r="B64" s="25">
        <v>-18.2</v>
      </c>
    </row>
    <row r="65" spans="1:2" ht="116.25" customHeight="1" x14ac:dyDescent="0.4">
      <c r="A65" s="30" t="s">
        <v>33</v>
      </c>
      <c r="B65" s="25">
        <v>-61.7</v>
      </c>
    </row>
    <row r="66" spans="1:2" ht="215.25" customHeight="1" x14ac:dyDescent="0.4">
      <c r="A66" s="35" t="s">
        <v>27</v>
      </c>
      <c r="B66" s="25">
        <v>-947.53</v>
      </c>
    </row>
    <row r="67" spans="1:2" ht="210" x14ac:dyDescent="0.4">
      <c r="A67" s="35" t="s">
        <v>28</v>
      </c>
      <c r="B67" s="25">
        <v>-458.61</v>
      </c>
    </row>
    <row r="68" spans="1:2" ht="157.5" x14ac:dyDescent="0.4">
      <c r="A68" s="30" t="s">
        <v>29</v>
      </c>
      <c r="B68" s="25">
        <v>4367.3999999999996</v>
      </c>
    </row>
    <row r="69" spans="1:2" ht="225" customHeight="1" x14ac:dyDescent="0.4">
      <c r="A69" s="36" t="s">
        <v>30</v>
      </c>
      <c r="B69" s="25">
        <v>-206.7</v>
      </c>
    </row>
    <row r="70" spans="1:2" ht="84" customHeight="1" x14ac:dyDescent="0.4">
      <c r="A70" s="30" t="s">
        <v>24</v>
      </c>
      <c r="B70" s="25">
        <v>4317.3999999999996</v>
      </c>
    </row>
    <row r="71" spans="1:2" ht="27" x14ac:dyDescent="0.4">
      <c r="A71" s="28" t="s">
        <v>11</v>
      </c>
      <c r="B71" s="23">
        <f>B72+B74+B73</f>
        <v>-1605.9199999999996</v>
      </c>
    </row>
    <row r="72" spans="1:2" ht="157.5" x14ac:dyDescent="0.4">
      <c r="A72" s="31" t="s">
        <v>62</v>
      </c>
      <c r="B72" s="25">
        <v>1612.64</v>
      </c>
    </row>
    <row r="73" spans="1:2" ht="107.25" customHeight="1" x14ac:dyDescent="0.4">
      <c r="A73" s="37" t="s">
        <v>63</v>
      </c>
      <c r="B73" s="25">
        <v>624.52</v>
      </c>
    </row>
    <row r="74" spans="1:2" ht="78.75" customHeight="1" x14ac:dyDescent="0.4">
      <c r="A74" s="31" t="s">
        <v>12</v>
      </c>
      <c r="B74" s="25">
        <v>-3843.08</v>
      </c>
    </row>
    <row r="172" spans="8:8" x14ac:dyDescent="0.4">
      <c r="H172" s="1">
        <v>150</v>
      </c>
    </row>
  </sheetData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5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2019-12-24T10:25:37Z</dcterms:modified>
</cp:coreProperties>
</file>